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585" yWindow="-15" windowWidth="12630" windowHeight="12405"/>
  </bookViews>
  <sheets>
    <sheet name="vyjmenované MVE " sheetId="11" r:id="rId1"/>
  </sheets>
  <definedNames>
    <definedName name="klecany_aktr">#REF!</definedName>
    <definedName name="klecany_b">#REF!</definedName>
    <definedName name="klecany_nakl">#REF!</definedName>
    <definedName name="klecany_prum">#REF!</definedName>
    <definedName name="klecany_r">#REF!</definedName>
    <definedName name="klecany_soucet">#REF!</definedName>
    <definedName name="klecany_t">#REF!</definedName>
    <definedName name="libcice_aktr">#REF!</definedName>
    <definedName name="libcice_b">#REF!</definedName>
    <definedName name="libcice_nakl">#REF!</definedName>
    <definedName name="libcice_prum">#REF!</definedName>
    <definedName name="libcice_r">#REF!</definedName>
    <definedName name="libcice_soucet">#REF!</definedName>
    <definedName name="libcice_t">#REF!</definedName>
    <definedName name="podbaba_aktr">#REF!</definedName>
    <definedName name="podbaba_b">#REF!</definedName>
    <definedName name="podbaba_nakl">#REF!</definedName>
    <definedName name="podbaba_prum">#REF!</definedName>
    <definedName name="podbaba_r">#REF!</definedName>
    <definedName name="podbaba_soucet">#REF!</definedName>
    <definedName name="podbaba_t">#REF!</definedName>
    <definedName name="stvanice_aktr">#REF!</definedName>
    <definedName name="stvanice_b">#REF!</definedName>
    <definedName name="stvanice_nakl">#REF!</definedName>
    <definedName name="stvanice_prum">#REF!</definedName>
    <definedName name="stvanice_r">#REF!</definedName>
    <definedName name="stvanice_soucet">#REF!</definedName>
    <definedName name="stvanice_t">#REF!</definedName>
    <definedName name="troja_aktr">#REF!</definedName>
    <definedName name="troja_b">#REF!</definedName>
    <definedName name="troja_nakl">#REF!</definedName>
    <definedName name="troja_prum">#REF!</definedName>
    <definedName name="troja_r">#REF!</definedName>
    <definedName name="troja_soucet">#REF!</definedName>
    <definedName name="troja_t">#REF!</definedName>
    <definedName name="vranany_aktr">#REF!</definedName>
    <definedName name="vranany_b">#REF!</definedName>
    <definedName name="vranany_nakl">#REF!</definedName>
    <definedName name="vranany_prum">#REF!</definedName>
    <definedName name="vranany_r">#REF!</definedName>
    <definedName name="vranany_soucet">#REF!</definedName>
    <definedName name="vranany_t">#REF!</definedName>
  </definedNames>
  <calcPr calcId="145621"/>
</workbook>
</file>

<file path=xl/calcChain.xml><?xml version="1.0" encoding="utf-8"?>
<calcChain xmlns="http://schemas.openxmlformats.org/spreadsheetml/2006/main">
  <c r="E25" i="11" l="1"/>
  <c r="I25" i="11"/>
  <c r="H25" i="11"/>
  <c r="G25" i="11"/>
  <c r="F23" i="11"/>
  <c r="F22" i="11"/>
  <c r="F21" i="11"/>
  <c r="F20" i="11"/>
  <c r="F15" i="11"/>
  <c r="F11" i="11"/>
  <c r="F25" i="11"/>
</calcChain>
</file>

<file path=xl/comments1.xml><?xml version="1.0" encoding="utf-8"?>
<comments xmlns="http://schemas.openxmlformats.org/spreadsheetml/2006/main">
  <authors>
    <author>Tomáš Matějka</author>
  </authors>
  <commentList>
    <comment ref="I22" authorId="0">
      <text>
        <r>
          <rPr>
            <b/>
            <sz val="8"/>
            <color indexed="81"/>
            <rFont val="Tahoma"/>
            <family val="2"/>
            <charset val="238"/>
          </rPr>
          <t>včetně úroků z úvěru</t>
        </r>
      </text>
    </comment>
    <comment ref="I23" authorId="0">
      <text>
        <r>
          <rPr>
            <b/>
            <sz val="8"/>
            <color indexed="81"/>
            <rFont val="Tahoma"/>
            <family val="2"/>
            <charset val="238"/>
          </rPr>
          <t>včetně úroků z úvěru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<sst xmlns="http://schemas.openxmlformats.org/spreadsheetml/2006/main" count="54" uniqueCount="54">
  <si>
    <t>MVE Loučovice</t>
  </si>
  <si>
    <t>MVE Větřní</t>
  </si>
  <si>
    <t>Název</t>
  </si>
  <si>
    <t>MVE Římov</t>
  </si>
  <si>
    <t>Rok pořízení</t>
  </si>
  <si>
    <t>MVE Veselí nad Lužnicí</t>
  </si>
  <si>
    <t>MVE Lipno</t>
  </si>
  <si>
    <t>MVE Žlutice</t>
  </si>
  <si>
    <t>MVE Humenice</t>
  </si>
  <si>
    <t>MVE Trnávka</t>
  </si>
  <si>
    <t>MVE Podbaba</t>
  </si>
  <si>
    <t>MVE Klecany</t>
  </si>
  <si>
    <t>MVE Štvanice</t>
  </si>
  <si>
    <t>MVE Lučina</t>
  </si>
  <si>
    <t>MVE Hořín</t>
  </si>
  <si>
    <t>MVE Želivka</t>
  </si>
  <si>
    <t>MVE Libčice</t>
  </si>
  <si>
    <t>MVE Vraňany</t>
  </si>
  <si>
    <t>1)</t>
  </si>
  <si>
    <t>MVE Úhlava, Nýrsko</t>
  </si>
  <si>
    <t>1989 (rekonstr. 2003)</t>
  </si>
  <si>
    <t>MVE Troja</t>
  </si>
  <si>
    <t>MVE České Údolí</t>
  </si>
  <si>
    <t>Údaje k pojištění přerušení provozu</t>
  </si>
  <si>
    <t>Hodnota stavební části</t>
  </si>
  <si>
    <t>zisk v roce 2009</t>
  </si>
  <si>
    <t>průměrný roční zisk 2)</t>
  </si>
  <si>
    <t>průměrné stálé (denní) náklady 3)</t>
  </si>
  <si>
    <t xml:space="preserve">Celkem </t>
  </si>
  <si>
    <t xml:space="preserve">Do hodnoty se započítává celková hodnota technologické části MVE (tj. bez stavební části). Jedná se tedy o pořizovací hodnotu technologie, včetně případného technického zhodnocení nebo hodnoty rekonstrukce. </t>
  </si>
  <si>
    <t>1986 (rekonstr. 2011)</t>
  </si>
  <si>
    <t>1989 (TZ 2011)</t>
  </si>
  <si>
    <t>2012 (TZ 2013)</t>
  </si>
  <si>
    <t>2001 (TZ 2014)</t>
  </si>
  <si>
    <t>1997 (rekonstr. 2003, 2014)</t>
  </si>
  <si>
    <t>2014 (TZ 2015)</t>
  </si>
  <si>
    <t>2001 (rekonstr. 2003, 2016)</t>
  </si>
  <si>
    <t>2001 (TZ 2011, 2013, 2016)</t>
  </si>
  <si>
    <t>Příloha č. 2</t>
  </si>
  <si>
    <t>Seznam technologií malých vodních elektráren (MVE)</t>
  </si>
  <si>
    <t>Rok zařazení technol.části dle evidence majetku (účetnictví)</t>
  </si>
  <si>
    <t>Poř. číslo</t>
  </si>
  <si>
    <t>2011 (TZ 2014)</t>
  </si>
  <si>
    <t>1997 (TZ 2012)</t>
  </si>
  <si>
    <t>2003 (TZ 2005, 2009, 2011, 2013)</t>
  </si>
  <si>
    <t>2004 (TZ 2010)</t>
  </si>
  <si>
    <t>1998 (TZ 2010, 2014, 2015, 2016)</t>
  </si>
  <si>
    <t>2006 (TZ 2009, 2010)</t>
  </si>
  <si>
    <t>2009 (TZ 2010, 2012)</t>
  </si>
  <si>
    <t>2000 (rekonstr. 2014)</t>
  </si>
  <si>
    <t>1914 (rekonstr. 2003)</t>
  </si>
  <si>
    <t>1998 (oprava 2003, rekonstr. 2014)</t>
  </si>
  <si>
    <t>1996 (rekonstr. 2016)</t>
  </si>
  <si>
    <t>Hodnota technologie 1)
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</si>
</sst>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K_č_-;\-* #,##0\ _K_č_-;_-* &quot;-&quot;\ _K_č_-;_-@_-"/>
    <numFmt numFmtId="164" formatCode="_-* #,##0.000\ _K_č_-;\-* #,##0.000\ _K_č_-;_-* &quot;-&quot;???\ _K_č_-;_-@_-"/>
  </numFmts>
  <fonts count="15">
    <font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i/>
      <sz val="9"/>
      <name val="Arial CE"/>
      <charset val="238"/>
    </font>
    <font>
      <b/>
      <sz val="9"/>
      <name val="Arial CE"/>
      <charset val="238"/>
    </font>
    <font>
      <u/>
      <sz val="9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name val="Koop Office"/>
      <charset val="238"/>
    </font>
    <font>
      <b/>
      <sz val="11"/>
      <name val="Koop Office"/>
      <charset val="238"/>
    </font>
    <font>
      <b/>
      <sz val="12"/>
      <name val="Koop Office"/>
      <charset val="238"/>
    </font>
    <font>
      <b/>
      <i/>
      <sz val="9"/>
      <name val="Koop Office"/>
      <charset val="238"/>
    </font>
    <font>
      <b/>
      <sz val="9"/>
      <name val="Koop Office"/>
      <charset val="238"/>
    </font>
    <font>
      <sz val="10"/>
      <name val="Koop Offi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41" fontId="5" fillId="0" borderId="5" xfId="0" applyNumberFormat="1" applyFont="1" applyBorder="1" applyAlignment="1">
      <alignment horizontal="right" vertical="center"/>
    </xf>
    <xf numFmtId="41" fontId="5" fillId="0" borderId="6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41" fontId="5" fillId="0" borderId="7" xfId="0" applyNumberFormat="1" applyFont="1" applyBorder="1" applyAlignment="1">
      <alignment horizontal="right" vertical="center"/>
    </xf>
    <xf numFmtId="41" fontId="5" fillId="0" borderId="8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horizontal="right" vertical="center"/>
    </xf>
    <xf numFmtId="41" fontId="5" fillId="0" borderId="10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41" fontId="5" fillId="2" borderId="11" xfId="0" applyNumberFormat="1" applyFont="1" applyFill="1" applyBorder="1" applyAlignment="1">
      <alignment horizontal="right" vertical="center"/>
    </xf>
    <xf numFmtId="41" fontId="5" fillId="2" borderId="12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41" fontId="5" fillId="0" borderId="11" xfId="0" applyNumberFormat="1" applyFont="1" applyBorder="1" applyAlignment="1">
      <alignment horizontal="right" vertical="center"/>
    </xf>
    <xf numFmtId="41" fontId="5" fillId="0" borderId="12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1" fontId="13" fillId="0" borderId="16" xfId="0" applyNumberFormat="1" applyFont="1" applyBorder="1" applyAlignment="1">
      <alignment horizontal="right" vertical="center"/>
    </xf>
    <xf numFmtId="41" fontId="13" fillId="0" borderId="17" xfId="0" applyNumberFormat="1" applyFont="1" applyBorder="1" applyAlignment="1">
      <alignment horizontal="right" vertical="center"/>
    </xf>
    <xf numFmtId="41" fontId="13" fillId="0" borderId="18" xfId="0" applyNumberFormat="1" applyFont="1" applyBorder="1" applyAlignment="1">
      <alignment horizontal="right" vertical="center"/>
    </xf>
    <xf numFmtId="0" fontId="13" fillId="0" borderId="14" xfId="0" applyFont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41" fontId="13" fillId="3" borderId="4" xfId="0" applyNumberFormat="1" applyFont="1" applyFill="1" applyBorder="1" applyAlignment="1">
      <alignment horizontal="right" vertic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3" borderId="26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25" sqref="E25"/>
    </sheetView>
  </sheetViews>
  <sheetFormatPr defaultRowHeight="12"/>
  <cols>
    <col min="1" max="1" width="6.140625" style="3" customWidth="1"/>
    <col min="2" max="2" width="19.85546875" style="1" bestFit="1" customWidth="1"/>
    <col min="3" max="3" width="21.140625" style="1" customWidth="1"/>
    <col min="4" max="4" width="24.140625" style="2" customWidth="1"/>
    <col min="5" max="5" width="15.7109375" style="1" customWidth="1"/>
    <col min="6" max="6" width="14.85546875" style="1" hidden="1" customWidth="1"/>
    <col min="7" max="9" width="16.140625" style="1" hidden="1" customWidth="1"/>
    <col min="10" max="13" width="0" style="1" hidden="1" customWidth="1"/>
    <col min="14" max="16384" width="9.140625" style="1"/>
  </cols>
  <sheetData>
    <row r="1" spans="1:9" ht="18" customHeight="1">
      <c r="A1" s="30"/>
      <c r="B1" s="28"/>
      <c r="C1" s="29"/>
      <c r="D1" s="29"/>
      <c r="E1" s="35" t="s">
        <v>38</v>
      </c>
    </row>
    <row r="2" spans="1:9" ht="24" customHeight="1">
      <c r="A2" s="55" t="s">
        <v>39</v>
      </c>
      <c r="B2" s="55"/>
      <c r="C2" s="55"/>
      <c r="D2" s="55"/>
      <c r="E2" s="55"/>
      <c r="F2" s="4"/>
      <c r="G2" s="4"/>
      <c r="H2" s="4"/>
      <c r="I2" s="4"/>
    </row>
    <row r="3" spans="1:9" ht="12.75" thickBot="1">
      <c r="A3" s="30"/>
      <c r="B3" s="28"/>
      <c r="C3" s="28"/>
      <c r="D3" s="31"/>
      <c r="E3" s="28"/>
    </row>
    <row r="4" spans="1:9" ht="13.5" customHeight="1" thickBot="1">
      <c r="A4" s="50" t="s">
        <v>41</v>
      </c>
      <c r="B4" s="60" t="s">
        <v>2</v>
      </c>
      <c r="C4" s="62" t="s">
        <v>4</v>
      </c>
      <c r="D4" s="64" t="s">
        <v>40</v>
      </c>
      <c r="E4" s="66" t="s">
        <v>53</v>
      </c>
      <c r="F4" s="5"/>
      <c r="G4" s="56" t="s">
        <v>23</v>
      </c>
      <c r="H4" s="57"/>
      <c r="I4" s="58"/>
    </row>
    <row r="5" spans="1:9" ht="39.75" customHeight="1" thickBot="1">
      <c r="A5" s="51"/>
      <c r="B5" s="61"/>
      <c r="C5" s="63"/>
      <c r="D5" s="65"/>
      <c r="E5" s="67"/>
      <c r="F5" s="7" t="s">
        <v>24</v>
      </c>
      <c r="G5" s="6" t="s">
        <v>25</v>
      </c>
      <c r="H5" s="6" t="s">
        <v>26</v>
      </c>
      <c r="I5" s="8" t="s">
        <v>27</v>
      </c>
    </row>
    <row r="6" spans="1:9" ht="18" customHeight="1">
      <c r="A6" s="46">
        <v>1</v>
      </c>
      <c r="B6" s="41" t="s">
        <v>3</v>
      </c>
      <c r="C6" s="32" t="s">
        <v>30</v>
      </c>
      <c r="D6" s="42" t="s">
        <v>42</v>
      </c>
      <c r="E6" s="36">
        <v>30841000</v>
      </c>
      <c r="F6" s="9"/>
      <c r="G6" s="10">
        <v>4718</v>
      </c>
      <c r="H6" s="10">
        <v>4718</v>
      </c>
      <c r="I6" s="11">
        <v>0.4</v>
      </c>
    </row>
    <row r="7" spans="1:9" ht="18" customHeight="1">
      <c r="A7" s="47">
        <v>2</v>
      </c>
      <c r="B7" s="39" t="s">
        <v>8</v>
      </c>
      <c r="C7" s="33">
        <v>1991</v>
      </c>
      <c r="D7" s="43">
        <v>2007</v>
      </c>
      <c r="E7" s="37">
        <v>786000</v>
      </c>
      <c r="F7" s="12"/>
      <c r="G7" s="13">
        <v>48</v>
      </c>
      <c r="H7" s="13">
        <v>48</v>
      </c>
      <c r="I7" s="14">
        <v>0.2</v>
      </c>
    </row>
    <row r="8" spans="1:9" ht="18" customHeight="1">
      <c r="A8" s="47">
        <v>3</v>
      </c>
      <c r="B8" s="40" t="s">
        <v>5</v>
      </c>
      <c r="C8" s="33">
        <v>1996</v>
      </c>
      <c r="D8" s="43">
        <v>1996</v>
      </c>
      <c r="E8" s="37">
        <v>2464000</v>
      </c>
      <c r="F8" s="12"/>
      <c r="G8" s="13">
        <v>72</v>
      </c>
      <c r="H8" s="13">
        <v>72</v>
      </c>
      <c r="I8" s="14">
        <v>0.3</v>
      </c>
    </row>
    <row r="9" spans="1:9" ht="18" customHeight="1">
      <c r="A9" s="47">
        <v>4</v>
      </c>
      <c r="B9" s="40" t="s">
        <v>6</v>
      </c>
      <c r="C9" s="33" t="s">
        <v>49</v>
      </c>
      <c r="D9" s="43" t="s">
        <v>33</v>
      </c>
      <c r="E9" s="37">
        <v>20233000</v>
      </c>
      <c r="F9" s="12"/>
      <c r="G9" s="13">
        <v>2569</v>
      </c>
      <c r="H9" s="13">
        <v>2569</v>
      </c>
      <c r="I9" s="14">
        <v>0.4</v>
      </c>
    </row>
    <row r="10" spans="1:9" ht="18" customHeight="1">
      <c r="A10" s="47">
        <v>5</v>
      </c>
      <c r="B10" s="39" t="s">
        <v>0</v>
      </c>
      <c r="C10" s="33">
        <v>2002</v>
      </c>
      <c r="D10" s="43">
        <v>2002</v>
      </c>
      <c r="E10" s="37">
        <v>2828000</v>
      </c>
      <c r="F10" s="12">
        <v>1844</v>
      </c>
      <c r="G10" s="13">
        <v>476</v>
      </c>
      <c r="H10" s="13">
        <v>476</v>
      </c>
      <c r="I10" s="14">
        <v>0.4</v>
      </c>
    </row>
    <row r="11" spans="1:9" ht="18" customHeight="1">
      <c r="A11" s="47">
        <v>6</v>
      </c>
      <c r="B11" s="39" t="s">
        <v>1</v>
      </c>
      <c r="C11" s="33">
        <v>1999</v>
      </c>
      <c r="D11" s="43">
        <v>2000</v>
      </c>
      <c r="E11" s="37">
        <v>7134000</v>
      </c>
      <c r="F11" s="12">
        <f>6833+2545</f>
        <v>9378</v>
      </c>
      <c r="G11" s="13">
        <v>817</v>
      </c>
      <c r="H11" s="13">
        <v>817</v>
      </c>
      <c r="I11" s="14">
        <v>0.4</v>
      </c>
    </row>
    <row r="12" spans="1:9">
      <c r="A12" s="47">
        <v>7</v>
      </c>
      <c r="B12" s="40" t="s">
        <v>19</v>
      </c>
      <c r="C12" s="33" t="s">
        <v>52</v>
      </c>
      <c r="D12" s="43">
        <v>2016</v>
      </c>
      <c r="E12" s="37">
        <v>17519000</v>
      </c>
      <c r="F12" s="12"/>
      <c r="G12" s="13">
        <v>3496</v>
      </c>
      <c r="H12" s="13">
        <v>3195</v>
      </c>
      <c r="I12" s="14">
        <v>0.4</v>
      </c>
    </row>
    <row r="13" spans="1:9" ht="18" customHeight="1">
      <c r="A13" s="47">
        <v>8</v>
      </c>
      <c r="B13" s="40" t="s">
        <v>13</v>
      </c>
      <c r="C13" s="33">
        <v>1996</v>
      </c>
      <c r="D13" s="43">
        <v>1997</v>
      </c>
      <c r="E13" s="37">
        <v>3790000</v>
      </c>
      <c r="F13" s="12"/>
      <c r="G13" s="13">
        <v>867</v>
      </c>
      <c r="H13" s="13">
        <v>750</v>
      </c>
      <c r="I13" s="14">
        <v>0.4</v>
      </c>
    </row>
    <row r="14" spans="1:9" ht="18" customHeight="1">
      <c r="A14" s="47">
        <v>9</v>
      </c>
      <c r="B14" s="40" t="s">
        <v>7</v>
      </c>
      <c r="C14" s="33">
        <v>1997</v>
      </c>
      <c r="D14" s="43">
        <v>1997</v>
      </c>
      <c r="E14" s="37">
        <v>4188000</v>
      </c>
      <c r="F14" s="12"/>
      <c r="G14" s="13">
        <v>667</v>
      </c>
      <c r="H14" s="13">
        <v>708</v>
      </c>
      <c r="I14" s="14">
        <v>0.4</v>
      </c>
    </row>
    <row r="15" spans="1:9" ht="18" customHeight="1">
      <c r="A15" s="47">
        <v>10</v>
      </c>
      <c r="B15" s="40" t="s">
        <v>9</v>
      </c>
      <c r="C15" s="33">
        <v>1997</v>
      </c>
      <c r="D15" s="43" t="s">
        <v>43</v>
      </c>
      <c r="E15" s="37">
        <v>5077000</v>
      </c>
      <c r="F15" s="12">
        <f>520</f>
        <v>520</v>
      </c>
      <c r="G15" s="13">
        <v>1079</v>
      </c>
      <c r="H15" s="13">
        <v>959</v>
      </c>
      <c r="I15" s="14">
        <v>0.4</v>
      </c>
    </row>
    <row r="16" spans="1:9" ht="36" customHeight="1">
      <c r="A16" s="47">
        <v>11</v>
      </c>
      <c r="B16" s="40" t="s">
        <v>12</v>
      </c>
      <c r="C16" s="33" t="s">
        <v>50</v>
      </c>
      <c r="D16" s="43" t="s">
        <v>44</v>
      </c>
      <c r="E16" s="37">
        <v>32955000</v>
      </c>
      <c r="F16" s="12"/>
      <c r="G16" s="13">
        <v>43583</v>
      </c>
      <c r="H16" s="13">
        <v>39578</v>
      </c>
      <c r="I16" s="14">
        <v>0.8</v>
      </c>
    </row>
    <row r="17" spans="1:9" ht="36" customHeight="1">
      <c r="A17" s="47">
        <v>12</v>
      </c>
      <c r="B17" s="40" t="s">
        <v>10</v>
      </c>
      <c r="C17" s="33" t="s">
        <v>34</v>
      </c>
      <c r="D17" s="43" t="s">
        <v>35</v>
      </c>
      <c r="E17" s="37">
        <v>40996000</v>
      </c>
      <c r="F17" s="12">
        <v>3005</v>
      </c>
      <c r="G17" s="13">
        <v>8097</v>
      </c>
      <c r="H17" s="13">
        <v>7259</v>
      </c>
      <c r="I17" s="14">
        <v>0.6</v>
      </c>
    </row>
    <row r="18" spans="1:9" ht="24">
      <c r="A18" s="47">
        <v>13</v>
      </c>
      <c r="B18" s="40" t="s">
        <v>11</v>
      </c>
      <c r="C18" s="33" t="s">
        <v>36</v>
      </c>
      <c r="D18" s="43" t="s">
        <v>37</v>
      </c>
      <c r="E18" s="37">
        <v>46201000</v>
      </c>
      <c r="F18" s="12">
        <v>37081</v>
      </c>
      <c r="G18" s="13">
        <v>8221</v>
      </c>
      <c r="H18" s="13">
        <v>7387</v>
      </c>
      <c r="I18" s="14">
        <v>0.6</v>
      </c>
    </row>
    <row r="19" spans="1:9" ht="18" customHeight="1">
      <c r="A19" s="47">
        <v>14</v>
      </c>
      <c r="B19" s="40" t="s">
        <v>14</v>
      </c>
      <c r="C19" s="33" t="s">
        <v>20</v>
      </c>
      <c r="D19" s="43" t="s">
        <v>31</v>
      </c>
      <c r="E19" s="37">
        <v>386000</v>
      </c>
      <c r="F19" s="12"/>
      <c r="G19" s="13">
        <v>-64</v>
      </c>
      <c r="H19" s="13">
        <v>-39</v>
      </c>
      <c r="I19" s="14">
        <v>0.4</v>
      </c>
    </row>
    <row r="20" spans="1:9" ht="18" customHeight="1">
      <c r="A20" s="47">
        <v>15</v>
      </c>
      <c r="B20" s="39" t="s">
        <v>15</v>
      </c>
      <c r="C20" s="33">
        <v>2004</v>
      </c>
      <c r="D20" s="43" t="s">
        <v>45</v>
      </c>
      <c r="E20" s="37">
        <v>9955000</v>
      </c>
      <c r="F20" s="12">
        <f>1627</f>
        <v>1627</v>
      </c>
      <c r="G20" s="13">
        <v>4173</v>
      </c>
      <c r="H20" s="13">
        <v>3764</v>
      </c>
      <c r="I20" s="14">
        <v>0.4</v>
      </c>
    </row>
    <row r="21" spans="1:9" ht="24">
      <c r="A21" s="47">
        <v>16</v>
      </c>
      <c r="B21" s="39" t="s">
        <v>16</v>
      </c>
      <c r="C21" s="33" t="s">
        <v>51</v>
      </c>
      <c r="D21" s="43" t="s">
        <v>46</v>
      </c>
      <c r="E21" s="37">
        <v>263529000</v>
      </c>
      <c r="F21" s="12">
        <f>133914+375</f>
        <v>134289</v>
      </c>
      <c r="G21" s="13">
        <v>39873</v>
      </c>
      <c r="H21" s="13">
        <v>35345</v>
      </c>
      <c r="I21" s="14">
        <v>0.5</v>
      </c>
    </row>
    <row r="22" spans="1:9" ht="18" customHeight="1">
      <c r="A22" s="47">
        <v>17</v>
      </c>
      <c r="B22" s="39" t="s">
        <v>17</v>
      </c>
      <c r="C22" s="33">
        <v>2006</v>
      </c>
      <c r="D22" s="43" t="s">
        <v>47</v>
      </c>
      <c r="E22" s="37">
        <v>87714000</v>
      </c>
      <c r="F22" s="12">
        <f>132748+1115+464</f>
        <v>134327</v>
      </c>
      <c r="G22" s="13">
        <v>26670</v>
      </c>
      <c r="H22" s="13">
        <v>22975</v>
      </c>
      <c r="I22" s="14">
        <v>4.5</v>
      </c>
    </row>
    <row r="23" spans="1:9" ht="18" customHeight="1" thickBot="1">
      <c r="A23" s="47">
        <v>18</v>
      </c>
      <c r="B23" s="39" t="s">
        <v>21</v>
      </c>
      <c r="C23" s="33">
        <v>2009</v>
      </c>
      <c r="D23" s="43" t="s">
        <v>48</v>
      </c>
      <c r="E23" s="37">
        <v>143020000</v>
      </c>
      <c r="F23" s="15">
        <f>205467+2928+786</f>
        <v>209181</v>
      </c>
      <c r="G23" s="16">
        <v>8269</v>
      </c>
      <c r="H23" s="16">
        <v>14633</v>
      </c>
      <c r="I23" s="17">
        <v>9.4</v>
      </c>
    </row>
    <row r="24" spans="1:9" ht="18" customHeight="1" thickBot="1">
      <c r="A24" s="48">
        <v>19</v>
      </c>
      <c r="B24" s="44" t="s">
        <v>22</v>
      </c>
      <c r="C24" s="34">
        <v>2012</v>
      </c>
      <c r="D24" s="45" t="s">
        <v>32</v>
      </c>
      <c r="E24" s="38">
        <v>18778000</v>
      </c>
      <c r="F24" s="25"/>
      <c r="G24" s="26"/>
      <c r="H24" s="26"/>
      <c r="I24" s="27"/>
    </row>
    <row r="25" spans="1:9" ht="31.5" customHeight="1" thickBot="1">
      <c r="A25" s="52" t="s">
        <v>28</v>
      </c>
      <c r="B25" s="53"/>
      <c r="C25" s="53"/>
      <c r="D25" s="54"/>
      <c r="E25" s="49">
        <f>SUM(E6:E24)</f>
        <v>738394000</v>
      </c>
      <c r="F25" s="18">
        <f>SUM(F6:F23)</f>
        <v>531252</v>
      </c>
      <c r="G25" s="19">
        <f>SUM(G6:G23)</f>
        <v>153631</v>
      </c>
      <c r="H25" s="19">
        <f>SUM(H6:H23)</f>
        <v>145214</v>
      </c>
      <c r="I25" s="20">
        <f>SUM(I6:I23)</f>
        <v>20.9</v>
      </c>
    </row>
    <row r="26" spans="1:9">
      <c r="A26" s="30"/>
      <c r="B26" s="28"/>
      <c r="C26" s="28"/>
      <c r="D26" s="31"/>
      <c r="E26" s="28"/>
    </row>
    <row r="27" spans="1:9" ht="36.75" customHeight="1">
      <c r="A27" s="30" t="s">
        <v>18</v>
      </c>
      <c r="B27" s="59" t="s">
        <v>29</v>
      </c>
      <c r="C27" s="59"/>
      <c r="D27" s="59"/>
      <c r="E27" s="59"/>
      <c r="F27" s="21"/>
      <c r="G27" s="21"/>
      <c r="H27" s="21"/>
      <c r="I27" s="21"/>
    </row>
    <row r="28" spans="1:9">
      <c r="A28" s="30"/>
      <c r="B28" s="28"/>
      <c r="C28" s="28"/>
      <c r="D28" s="31"/>
      <c r="E28" s="28"/>
    </row>
    <row r="30" spans="1:9">
      <c r="B30" s="22"/>
      <c r="C30" s="23"/>
      <c r="D30" s="24"/>
      <c r="E30" s="23"/>
      <c r="F30" s="23"/>
      <c r="G30" s="23"/>
    </row>
  </sheetData>
  <mergeCells count="9">
    <mergeCell ref="A4:A5"/>
    <mergeCell ref="A25:D25"/>
    <mergeCell ref="A2:E2"/>
    <mergeCell ref="G4:I4"/>
    <mergeCell ref="B27:E27"/>
    <mergeCell ref="B4:B5"/>
    <mergeCell ref="C4:C5"/>
    <mergeCell ref="D4:D5"/>
    <mergeCell ref="E4:E5"/>
  </mergeCells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&amp;R&amp;8 29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vyjmenované MVE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Zbyněk Kros</dc:creator>
  <cp:lastModifiedBy>Matějka Tomáš</cp:lastModifiedBy>
  <cp:lastPrinted>2017-07-25T12:43:13Z</cp:lastPrinted>
  <dcterms:created xsi:type="dcterms:W3CDTF">1998-03-23T08:23:51Z</dcterms:created>
  <dcterms:modified xsi:type="dcterms:W3CDTF">2017-07-25T12:43:18Z</dcterms:modified>
</cp:coreProperties>
</file>